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<sst xmlns="http://schemas.openxmlformats.org/spreadsheetml/2006/main" count="180" uniqueCount="51">
  <si>
    <t>МЕТАЛЛИСТОВ 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</si>
  <si>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</si>
  <si>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</si>
  <si>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</si>
  <si>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</si>
  <si>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</si>
  <si>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</si>
  <si>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</si>
  <si>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</si>
  <si>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</si>
  <si>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ремонт системы отопления</t>
  </si>
  <si>
    <t>подвал</t>
  </si>
  <si>
    <t>февр</t>
  </si>
  <si>
    <t>подвал т/у</t>
  </si>
  <si>
    <t>март</t>
  </si>
  <si>
    <t>апрель</t>
  </si>
  <si>
    <t>май</t>
  </si>
  <si>
    <t>июнь</t>
  </si>
  <si>
    <t>м.ремонт системы отопления</t>
  </si>
  <si>
    <t>июль</t>
  </si>
  <si>
    <t>ревизия эл.щита</t>
  </si>
  <si>
    <t>август</t>
  </si>
  <si>
    <t>сентяб</t>
  </si>
  <si>
    <t>ремонт освещения-выключатель</t>
  </si>
  <si>
    <t>установка дренажного насоса</t>
  </si>
  <si>
    <t>обход т/у, подв.,откр.задв. при заполн.системы</t>
  </si>
  <si>
    <t>октябрь</t>
  </si>
  <si>
    <t>ноябрь</t>
  </si>
  <si>
    <t>декабрь</t>
  </si>
  <si>
    <t>прочистка вентиляционных каналов</t>
  </si>
  <si>
    <t>техобслуживание системы отоплния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</si>
  <si>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</si>
  <si>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</si>
  <si>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</si>
  <si>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</si>
  <si>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</si>
  <si>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</si>
  <si>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7   по пер. Металлистов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</si>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</sst>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9.25390625" style="0" customWidth="1"/>
    <col min="3" max="4" width="8.75390625" style="0" customWidth="1"/>
    <col min="5" max="5" width="10.00390625" style="0" customWidth="1"/>
    <col min="6" max="6" width="10.875" style="0" customWidth="1"/>
    <col min="7" max="7" width="10.75390625" style="0" customWidth="1"/>
    <col min="8" max="8" width="10.875" style="0" customWidth="1"/>
    <col min="9" max="9" width="10.125" style="0" customWidth="1"/>
    <col min="10" max="10" width="8.875" style="0" customWidth="1"/>
    <col min="11" max="11" width="10.00390625" style="0" customWidth="1"/>
    <col min="12" max="12" width="9.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2665.88</v>
      </c>
    </row>
    <row r="7" spans="1:14" ht="12.75">
      <c r="A7" s="32"/>
      <c r="B7" s="23"/>
      <c r="C7" s="24"/>
      <c r="D7" s="24"/>
      <c r="E7" s="24"/>
      <c r="F7" s="25"/>
      <c r="G7" s="26"/>
      <c r="H7" s="27"/>
      <c r="I7" s="41" t="s">
        <v>10</v>
      </c>
      <c r="J7" s="15"/>
      <c r="K7" s="15"/>
      <c r="L7" s="15"/>
      <c r="M7" s="34" t="s">
        <v>11</v>
      </c>
      <c r="N7" s="36">
        <v>328.61</v>
      </c>
    </row>
    <row r="8" spans="1:14" ht="12.75">
      <c r="A8" s="32"/>
      <c r="B8" s="33"/>
      <c r="C8" s="15"/>
      <c r="D8" s="15"/>
      <c r="E8" s="15"/>
      <c r="F8" s="34"/>
      <c r="G8" s="35"/>
      <c r="H8" s="42"/>
      <c r="I8" s="41"/>
      <c r="J8" s="15"/>
      <c r="K8" s="15"/>
      <c r="L8" s="15"/>
      <c r="M8" s="34"/>
      <c r="N8" s="43"/>
    </row>
    <row r="9" spans="1:14" ht="12.75">
      <c r="A9" s="44"/>
      <c r="B9" s="45"/>
      <c r="C9" s="46"/>
      <c r="D9" s="46"/>
      <c r="E9" s="46"/>
      <c r="F9" s="47"/>
      <c r="G9" s="45"/>
      <c r="H9" s="48">
        <f>SUM(H5:H8)</f>
        <v>0</v>
      </c>
      <c r="I9" s="49"/>
      <c r="J9" s="50"/>
      <c r="K9" s="50"/>
      <c r="L9" s="50"/>
      <c r="M9" s="51"/>
      <c r="N9" s="48">
        <f>SUM(N6:N8)</f>
        <v>2994.4900000000002</v>
      </c>
    </row>
    <row r="10" spans="1:14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4" t="str">
        <f>A2</f>
        <v>МЕТАЛЛИСТОВ 7</v>
      </c>
      <c r="B11" s="14"/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7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8" t="s">
        <v>3</v>
      </c>
      <c r="B13" s="11" t="s">
        <v>4</v>
      </c>
      <c r="C13" s="11"/>
      <c r="D13" s="11"/>
      <c r="E13" s="11"/>
      <c r="F13" s="11"/>
      <c r="G13" s="19" t="s">
        <v>5</v>
      </c>
      <c r="H13" s="20" t="s">
        <v>6</v>
      </c>
      <c r="I13" s="10" t="s">
        <v>4</v>
      </c>
      <c r="J13" s="10"/>
      <c r="K13" s="10"/>
      <c r="L13" s="10"/>
      <c r="M13" s="10"/>
      <c r="N13" s="21" t="s">
        <v>6</v>
      </c>
    </row>
    <row r="14" spans="1:14" ht="12.75">
      <c r="A14" s="22" t="s">
        <v>12</v>
      </c>
      <c r="B14" s="23"/>
      <c r="C14" s="24"/>
      <c r="D14" s="24"/>
      <c r="E14" s="24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33"/>
      <c r="C15" s="15"/>
      <c r="D15" s="15"/>
      <c r="E15" s="15"/>
      <c r="F15" s="34"/>
      <c r="G15" s="35"/>
      <c r="H15" s="36"/>
      <c r="I15" s="37" t="s">
        <v>9</v>
      </c>
      <c r="J15" s="38"/>
      <c r="K15" s="38"/>
      <c r="L15" s="38"/>
      <c r="M15" s="39"/>
      <c r="N15" s="40">
        <v>2665.88</v>
      </c>
    </row>
    <row r="16" spans="1:14" ht="12.75">
      <c r="A16" s="32"/>
      <c r="B16" s="23"/>
      <c r="C16" s="24"/>
      <c r="D16" s="24"/>
      <c r="E16" s="24"/>
      <c r="F16" s="25"/>
      <c r="G16" s="26"/>
      <c r="H16" s="27"/>
      <c r="I16" s="41" t="s">
        <v>10</v>
      </c>
      <c r="J16" s="15"/>
      <c r="K16" s="15"/>
      <c r="L16" s="15"/>
      <c r="M16" s="34" t="s">
        <v>13</v>
      </c>
      <c r="N16" s="36">
        <v>685.05</v>
      </c>
    </row>
    <row r="17" spans="1:14" ht="12.75">
      <c r="A17" s="32"/>
      <c r="B17" s="33"/>
      <c r="C17" s="15"/>
      <c r="D17" s="15"/>
      <c r="E17" s="15"/>
      <c r="F17" s="34"/>
      <c r="G17" s="35"/>
      <c r="H17" s="36"/>
      <c r="I17" s="41" t="s">
        <v>10</v>
      </c>
      <c r="J17" s="15"/>
      <c r="K17" s="15"/>
      <c r="L17" s="15"/>
      <c r="M17" s="34">
        <v>5</v>
      </c>
      <c r="N17" s="36">
        <v>1290.72</v>
      </c>
    </row>
    <row r="18" spans="1:14" ht="12.75">
      <c r="A18" s="32"/>
      <c r="B18" s="33"/>
      <c r="C18" s="15"/>
      <c r="D18" s="15"/>
      <c r="E18" s="15"/>
      <c r="F18" s="34"/>
      <c r="G18" s="35"/>
      <c r="H18" s="42"/>
      <c r="I18" s="41"/>
      <c r="J18" s="15"/>
      <c r="K18" s="15"/>
      <c r="L18" s="15"/>
      <c r="M18" s="34"/>
      <c r="N18" s="43"/>
    </row>
    <row r="19" spans="1:14" ht="12.75">
      <c r="A19" s="44"/>
      <c r="B19" s="45"/>
      <c r="C19" s="46"/>
      <c r="D19" s="46"/>
      <c r="E19" s="46"/>
      <c r="F19" s="47"/>
      <c r="G19" s="45"/>
      <c r="H19" s="48">
        <f>SUM(H14:H18)</f>
        <v>0</v>
      </c>
      <c r="I19" s="49"/>
      <c r="J19" s="50"/>
      <c r="K19" s="50"/>
      <c r="L19" s="50"/>
      <c r="M19" s="51"/>
      <c r="N19" s="48">
        <f>SUM(N15:N18)</f>
        <v>4641.650000000001</v>
      </c>
    </row>
    <row r="20" spans="1:14" ht="12.7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4" t="str">
        <f>A11</f>
        <v>МЕТАЛЛИСТОВ 7</v>
      </c>
      <c r="B21" s="14"/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7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8" t="s">
        <v>3</v>
      </c>
      <c r="B23" s="11" t="s">
        <v>4</v>
      </c>
      <c r="C23" s="11"/>
      <c r="D23" s="11"/>
      <c r="E23" s="11"/>
      <c r="F23" s="11"/>
      <c r="G23" s="19" t="s">
        <v>5</v>
      </c>
      <c r="H23" s="20" t="s">
        <v>6</v>
      </c>
      <c r="I23" s="10" t="s">
        <v>4</v>
      </c>
      <c r="J23" s="10"/>
      <c r="K23" s="10"/>
      <c r="L23" s="10"/>
      <c r="M23" s="10"/>
      <c r="N23" s="21" t="s">
        <v>6</v>
      </c>
    </row>
    <row r="24" spans="1:14" ht="12.75">
      <c r="A24" s="22" t="s">
        <v>14</v>
      </c>
      <c r="B24" s="23"/>
      <c r="C24" s="24"/>
      <c r="D24" s="24"/>
      <c r="E24" s="24"/>
      <c r="F24" s="25"/>
      <c r="G24" s="26"/>
      <c r="H24" s="27">
        <v>0</v>
      </c>
      <c r="I24" s="28" t="s">
        <v>8</v>
      </c>
      <c r="J24" s="29"/>
      <c r="K24" s="29"/>
      <c r="L24" s="29"/>
      <c r="M24" s="30"/>
      <c r="N24" s="31"/>
    </row>
    <row r="25" spans="1:14" ht="12.75">
      <c r="A25" s="32"/>
      <c r="B25" s="33"/>
      <c r="C25" s="15"/>
      <c r="D25" s="15"/>
      <c r="E25" s="15"/>
      <c r="F25" s="34"/>
      <c r="G25" s="35"/>
      <c r="H25" s="36"/>
      <c r="I25" s="37" t="s">
        <v>9</v>
      </c>
      <c r="J25" s="38"/>
      <c r="K25" s="38"/>
      <c r="L25" s="38"/>
      <c r="M25" s="39"/>
      <c r="N25" s="40">
        <v>2665.88</v>
      </c>
    </row>
    <row r="26" spans="1:14" ht="12.75">
      <c r="A26" s="32"/>
      <c r="B26" s="33"/>
      <c r="C26" s="15"/>
      <c r="D26" s="15"/>
      <c r="E26" s="15"/>
      <c r="F26" s="34"/>
      <c r="G26" s="35"/>
      <c r="H26" s="42"/>
      <c r="I26" s="41"/>
      <c r="J26" s="15"/>
      <c r="K26" s="15"/>
      <c r="L26" s="15"/>
      <c r="M26" s="34"/>
      <c r="N26" s="43"/>
    </row>
    <row r="27" spans="1:14" ht="12.75">
      <c r="A27" s="44"/>
      <c r="B27" s="45"/>
      <c r="C27" s="46"/>
      <c r="D27" s="46"/>
      <c r="E27" s="46"/>
      <c r="F27" s="47"/>
      <c r="G27" s="45"/>
      <c r="H27" s="48">
        <f>SUM(H24:H26)</f>
        <v>0</v>
      </c>
      <c r="I27" s="49"/>
      <c r="J27" s="50"/>
      <c r="K27" s="50"/>
      <c r="L27" s="50"/>
      <c r="M27" s="51"/>
      <c r="N27" s="48">
        <f>SUM(N25:N26)</f>
        <v>2665.88</v>
      </c>
    </row>
    <row r="28" spans="1:14" ht="12.7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4" t="str">
        <f>A21</f>
        <v>МЕТАЛЛИСТОВ 7</v>
      </c>
      <c r="B29" s="14"/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17"/>
      <c r="B30" s="13" t="s">
        <v>1</v>
      </c>
      <c r="C30" s="13"/>
      <c r="D30" s="13"/>
      <c r="E30" s="13"/>
      <c r="F30" s="13"/>
      <c r="G30" s="13"/>
      <c r="H30" s="13"/>
      <c r="I30" s="12" t="s">
        <v>2</v>
      </c>
      <c r="J30" s="12"/>
      <c r="K30" s="12"/>
      <c r="L30" s="12"/>
      <c r="M30" s="12"/>
      <c r="N30" s="12"/>
    </row>
    <row r="31" spans="1:14" ht="12.75">
      <c r="A31" s="18" t="s">
        <v>3</v>
      </c>
      <c r="B31" s="11" t="s">
        <v>4</v>
      </c>
      <c r="C31" s="11"/>
      <c r="D31" s="11"/>
      <c r="E31" s="11"/>
      <c r="F31" s="11"/>
      <c r="G31" s="19" t="s">
        <v>5</v>
      </c>
      <c r="H31" s="20" t="s">
        <v>6</v>
      </c>
      <c r="I31" s="10" t="s">
        <v>4</v>
      </c>
      <c r="J31" s="10"/>
      <c r="K31" s="10"/>
      <c r="L31" s="10"/>
      <c r="M31" s="10"/>
      <c r="N31" s="21" t="s">
        <v>6</v>
      </c>
    </row>
    <row r="32" spans="1:14" ht="12.75">
      <c r="A32" s="22" t="s">
        <v>15</v>
      </c>
      <c r="B32" s="23"/>
      <c r="C32" s="24"/>
      <c r="D32" s="24"/>
      <c r="E32" s="24"/>
      <c r="F32" s="25"/>
      <c r="G32" s="26"/>
      <c r="H32" s="27">
        <v>0</v>
      </c>
      <c r="I32" s="28" t="s">
        <v>8</v>
      </c>
      <c r="J32" s="29"/>
      <c r="K32" s="29"/>
      <c r="L32" s="29"/>
      <c r="M32" s="30"/>
      <c r="N32" s="31"/>
    </row>
    <row r="33" spans="1:14" ht="12.75">
      <c r="A33" s="32"/>
      <c r="B33" s="33"/>
      <c r="C33" s="15"/>
      <c r="D33" s="15"/>
      <c r="E33" s="15"/>
      <c r="F33" s="34"/>
      <c r="G33" s="35"/>
      <c r="H33" s="36"/>
      <c r="I33" s="37" t="s">
        <v>9</v>
      </c>
      <c r="J33" s="38"/>
      <c r="K33" s="38"/>
      <c r="L33" s="38"/>
      <c r="M33" s="39"/>
      <c r="N33" s="40">
        <v>2665.88</v>
      </c>
    </row>
    <row r="34" spans="1:14" ht="12.75">
      <c r="A34" s="32"/>
      <c r="B34" s="33"/>
      <c r="C34" s="15"/>
      <c r="D34" s="15"/>
      <c r="E34" s="15"/>
      <c r="F34" s="34"/>
      <c r="G34" s="35"/>
      <c r="H34" s="42"/>
      <c r="I34" s="41"/>
      <c r="J34" s="15"/>
      <c r="K34" s="15"/>
      <c r="L34" s="15"/>
      <c r="M34" s="34"/>
      <c r="N34" s="43"/>
    </row>
    <row r="35" spans="1:14" ht="12.75">
      <c r="A35" s="44"/>
      <c r="B35" s="45"/>
      <c r="C35" s="46"/>
      <c r="D35" s="46"/>
      <c r="E35" s="46"/>
      <c r="F35" s="47"/>
      <c r="G35" s="45"/>
      <c r="H35" s="48">
        <f>SUM(H32:H34)</f>
        <v>0</v>
      </c>
      <c r="I35" s="49"/>
      <c r="J35" s="50"/>
      <c r="K35" s="50"/>
      <c r="L35" s="50"/>
      <c r="M35" s="51"/>
      <c r="N35" s="48">
        <f>SUM(N33:N34)</f>
        <v>2665.88</v>
      </c>
    </row>
    <row r="36" spans="1:14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4" t="str">
        <f>A29</f>
        <v>МЕТАЛЛИСТОВ 7</v>
      </c>
      <c r="B37" s="14"/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17"/>
      <c r="B38" s="13" t="s">
        <v>1</v>
      </c>
      <c r="C38" s="13"/>
      <c r="D38" s="13"/>
      <c r="E38" s="13"/>
      <c r="F38" s="13"/>
      <c r="G38" s="13"/>
      <c r="H38" s="13"/>
      <c r="I38" s="12" t="s">
        <v>2</v>
      </c>
      <c r="J38" s="12"/>
      <c r="K38" s="12"/>
      <c r="L38" s="12"/>
      <c r="M38" s="12"/>
      <c r="N38" s="12"/>
    </row>
    <row r="39" spans="1:14" ht="12.75">
      <c r="A39" s="18" t="s">
        <v>3</v>
      </c>
      <c r="B39" s="11" t="s">
        <v>4</v>
      </c>
      <c r="C39" s="11"/>
      <c r="D39" s="11"/>
      <c r="E39" s="11"/>
      <c r="F39" s="11"/>
      <c r="G39" s="19" t="s">
        <v>5</v>
      </c>
      <c r="H39" s="20" t="s">
        <v>6</v>
      </c>
      <c r="I39" s="10" t="s">
        <v>4</v>
      </c>
      <c r="J39" s="10"/>
      <c r="K39" s="10"/>
      <c r="L39" s="10"/>
      <c r="M39" s="10"/>
      <c r="N39" s="21" t="s">
        <v>6</v>
      </c>
    </row>
    <row r="40" spans="1:14" ht="12.75">
      <c r="A40" s="22" t="s">
        <v>16</v>
      </c>
      <c r="B40" s="23"/>
      <c r="C40" s="24"/>
      <c r="D40" s="24"/>
      <c r="E40" s="24"/>
      <c r="F40" s="25"/>
      <c r="G40" s="26"/>
      <c r="H40" s="27">
        <v>0</v>
      </c>
      <c r="I40" s="28" t="s">
        <v>8</v>
      </c>
      <c r="J40" s="29"/>
      <c r="K40" s="29"/>
      <c r="L40" s="29"/>
      <c r="M40" s="30"/>
      <c r="N40" s="31"/>
    </row>
    <row r="41" spans="1:14" ht="12.75">
      <c r="A41" s="32"/>
      <c r="B41" s="33"/>
      <c r="C41" s="15"/>
      <c r="D41" s="15"/>
      <c r="E41" s="15"/>
      <c r="F41" s="34"/>
      <c r="G41" s="35"/>
      <c r="H41" s="36"/>
      <c r="I41" s="37" t="s">
        <v>9</v>
      </c>
      <c r="J41" s="38"/>
      <c r="K41" s="38"/>
      <c r="L41" s="38"/>
      <c r="M41" s="39"/>
      <c r="N41" s="40">
        <v>2665.88</v>
      </c>
    </row>
    <row r="42" spans="1:14" ht="12.75">
      <c r="A42" s="32"/>
      <c r="B42" s="33"/>
      <c r="C42" s="15"/>
      <c r="D42" s="15"/>
      <c r="E42" s="15"/>
      <c r="F42" s="34"/>
      <c r="G42" s="35"/>
      <c r="H42" s="42"/>
      <c r="I42" s="41"/>
      <c r="J42" s="15"/>
      <c r="K42" s="15"/>
      <c r="L42" s="15"/>
      <c r="M42" s="34"/>
      <c r="N42" s="43"/>
    </row>
    <row r="43" spans="1:14" ht="12.75">
      <c r="A43" s="44"/>
      <c r="B43" s="45"/>
      <c r="C43" s="46"/>
      <c r="D43" s="46"/>
      <c r="E43" s="46"/>
      <c r="F43" s="47"/>
      <c r="G43" s="45"/>
      <c r="H43" s="48">
        <f>SUM(H40:H42)</f>
        <v>0</v>
      </c>
      <c r="I43" s="49"/>
      <c r="J43" s="50"/>
      <c r="K43" s="50"/>
      <c r="L43" s="50"/>
      <c r="M43" s="51"/>
      <c r="N43" s="48">
        <f>SUM(N41:N42)</f>
        <v>2665.88</v>
      </c>
    </row>
    <row r="44" spans="1:14" ht="12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4" t="str">
        <f>A37</f>
        <v>МЕТАЛЛИСТОВ 7</v>
      </c>
      <c r="B45" s="14"/>
      <c r="C45" s="14"/>
      <c r="D45" s="14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7"/>
      <c r="B46" s="13" t="s">
        <v>1</v>
      </c>
      <c r="C46" s="13"/>
      <c r="D46" s="13"/>
      <c r="E46" s="13"/>
      <c r="F46" s="13"/>
      <c r="G46" s="13"/>
      <c r="H46" s="13"/>
      <c r="I46" s="12" t="s">
        <v>2</v>
      </c>
      <c r="J46" s="12"/>
      <c r="K46" s="12"/>
      <c r="L46" s="12"/>
      <c r="M46" s="12"/>
      <c r="N46" s="12"/>
    </row>
    <row r="47" spans="1:14" ht="12.75">
      <c r="A47" s="18" t="s">
        <v>3</v>
      </c>
      <c r="B47" s="11" t="s">
        <v>4</v>
      </c>
      <c r="C47" s="11"/>
      <c r="D47" s="11"/>
      <c r="E47" s="11"/>
      <c r="F47" s="11"/>
      <c r="G47" s="19" t="s">
        <v>5</v>
      </c>
      <c r="H47" s="20" t="s">
        <v>6</v>
      </c>
      <c r="I47" s="10" t="s">
        <v>4</v>
      </c>
      <c r="J47" s="10"/>
      <c r="K47" s="10"/>
      <c r="L47" s="10"/>
      <c r="M47" s="10"/>
      <c r="N47" s="21" t="s">
        <v>6</v>
      </c>
    </row>
    <row r="48" spans="1:14" ht="12.75">
      <c r="A48" s="22" t="s">
        <v>17</v>
      </c>
      <c r="B48" s="23"/>
      <c r="C48" s="24"/>
      <c r="D48" s="24"/>
      <c r="E48" s="24"/>
      <c r="F48" s="25"/>
      <c r="G48" s="26"/>
      <c r="H48" s="27">
        <v>0</v>
      </c>
      <c r="I48" s="28" t="s">
        <v>8</v>
      </c>
      <c r="J48" s="29"/>
      <c r="K48" s="29"/>
      <c r="L48" s="29"/>
      <c r="M48" s="30"/>
      <c r="N48" s="31"/>
    </row>
    <row r="49" spans="1:14" ht="12.75">
      <c r="A49" s="32"/>
      <c r="B49" s="33"/>
      <c r="C49" s="15"/>
      <c r="D49" s="15"/>
      <c r="E49" s="15"/>
      <c r="F49" s="34"/>
      <c r="G49" s="35"/>
      <c r="H49" s="36"/>
      <c r="I49" s="37" t="s">
        <v>9</v>
      </c>
      <c r="J49" s="38"/>
      <c r="K49" s="38"/>
      <c r="L49" s="38"/>
      <c r="M49" s="39"/>
      <c r="N49" s="40">
        <v>2665.88</v>
      </c>
    </row>
    <row r="50" spans="1:14" ht="12.75">
      <c r="A50" s="32"/>
      <c r="B50" s="23"/>
      <c r="C50" s="24"/>
      <c r="D50" s="24"/>
      <c r="E50" s="24"/>
      <c r="F50" s="25"/>
      <c r="G50" s="26"/>
      <c r="H50" s="27"/>
      <c r="I50" s="41" t="s">
        <v>18</v>
      </c>
      <c r="J50" s="15"/>
      <c r="K50" s="15"/>
      <c r="L50" s="15"/>
      <c r="M50" s="34">
        <v>3</v>
      </c>
      <c r="N50" s="36">
        <v>245.24</v>
      </c>
    </row>
    <row r="51" spans="1:14" ht="12.75">
      <c r="A51" s="32"/>
      <c r="B51" s="33"/>
      <c r="C51" s="15"/>
      <c r="D51" s="15"/>
      <c r="E51" s="15"/>
      <c r="F51" s="34"/>
      <c r="G51" s="35"/>
      <c r="H51" s="42"/>
      <c r="I51" s="41"/>
      <c r="J51" s="15"/>
      <c r="K51" s="15"/>
      <c r="L51" s="15"/>
      <c r="M51" s="34"/>
      <c r="N51" s="43"/>
    </row>
    <row r="52" spans="1:14" ht="12.75">
      <c r="A52" s="44"/>
      <c r="B52" s="45"/>
      <c r="C52" s="46"/>
      <c r="D52" s="46"/>
      <c r="E52" s="46"/>
      <c r="F52" s="47"/>
      <c r="G52" s="45"/>
      <c r="H52" s="48">
        <f>SUM(H48:H51)</f>
        <v>0</v>
      </c>
      <c r="I52" s="49"/>
      <c r="J52" s="50"/>
      <c r="K52" s="50"/>
      <c r="L52" s="50"/>
      <c r="M52" s="51"/>
      <c r="N52" s="48">
        <f>SUM(N49:N51)</f>
        <v>2911.12</v>
      </c>
    </row>
    <row r="53" spans="1:14" ht="12.7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4" t="str">
        <f>A45</f>
        <v>МЕТАЛЛИСТОВ 7</v>
      </c>
      <c r="B54" s="14"/>
      <c r="C54" s="14"/>
      <c r="D54" s="14"/>
      <c r="E54" s="52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17"/>
      <c r="B55" s="13" t="s">
        <v>1</v>
      </c>
      <c r="C55" s="13"/>
      <c r="D55" s="13"/>
      <c r="E55" s="13"/>
      <c r="F55" s="13"/>
      <c r="G55" s="13"/>
      <c r="H55" s="13"/>
      <c r="I55" s="12" t="s">
        <v>2</v>
      </c>
      <c r="J55" s="12"/>
      <c r="K55" s="12"/>
      <c r="L55" s="12"/>
      <c r="M55" s="12"/>
      <c r="N55" s="12"/>
    </row>
    <row r="56" spans="1:14" ht="12.75">
      <c r="A56" s="18" t="s">
        <v>3</v>
      </c>
      <c r="B56" s="11" t="s">
        <v>4</v>
      </c>
      <c r="C56" s="11"/>
      <c r="D56" s="11"/>
      <c r="E56" s="11"/>
      <c r="F56" s="11"/>
      <c r="G56" s="19" t="s">
        <v>5</v>
      </c>
      <c r="H56" s="20" t="s">
        <v>6</v>
      </c>
      <c r="I56" s="10" t="s">
        <v>4</v>
      </c>
      <c r="J56" s="10"/>
      <c r="K56" s="10"/>
      <c r="L56" s="10"/>
      <c r="M56" s="10"/>
      <c r="N56" s="21" t="s">
        <v>6</v>
      </c>
    </row>
    <row r="57" spans="1:14" ht="12.75">
      <c r="A57" s="22" t="s">
        <v>19</v>
      </c>
      <c r="B57" s="23" t="s">
        <v>20</v>
      </c>
      <c r="C57" s="24"/>
      <c r="D57" s="24"/>
      <c r="E57" s="24"/>
      <c r="F57" s="25"/>
      <c r="G57" s="26"/>
      <c r="H57" s="27">
        <v>498.7</v>
      </c>
      <c r="I57" s="28" t="s">
        <v>8</v>
      </c>
      <c r="J57" s="29"/>
      <c r="K57" s="29"/>
      <c r="L57" s="29"/>
      <c r="M57" s="30"/>
      <c r="N57" s="31"/>
    </row>
    <row r="58" spans="1:14" ht="12.75">
      <c r="A58" s="32"/>
      <c r="B58" s="33"/>
      <c r="C58" s="15"/>
      <c r="D58" s="15"/>
      <c r="E58" s="15"/>
      <c r="F58" s="34"/>
      <c r="G58" s="35"/>
      <c r="H58" s="36"/>
      <c r="I58" s="37" t="s">
        <v>9</v>
      </c>
      <c r="J58" s="38"/>
      <c r="K58" s="38"/>
      <c r="L58" s="38"/>
      <c r="M58" s="39"/>
      <c r="N58" s="40">
        <v>2665.88</v>
      </c>
    </row>
    <row r="59" spans="1:14" ht="12.75">
      <c r="A59" s="32"/>
      <c r="B59" s="33"/>
      <c r="C59" s="15"/>
      <c r="D59" s="15"/>
      <c r="E59" s="15"/>
      <c r="F59" s="34"/>
      <c r="G59" s="35"/>
      <c r="H59" s="42"/>
      <c r="I59" s="41"/>
      <c r="J59" s="15"/>
      <c r="K59" s="15"/>
      <c r="L59" s="15"/>
      <c r="M59" s="34"/>
      <c r="N59" s="43"/>
    </row>
    <row r="60" spans="1:14" ht="12.75">
      <c r="A60" s="44"/>
      <c r="B60" s="45"/>
      <c r="C60" s="46"/>
      <c r="D60" s="46"/>
      <c r="E60" s="46"/>
      <c r="F60" s="47"/>
      <c r="G60" s="45"/>
      <c r="H60" s="48">
        <f>SUM(H57:H59)</f>
        <v>498.7</v>
      </c>
      <c r="I60" s="49"/>
      <c r="J60" s="50"/>
      <c r="K60" s="50"/>
      <c r="L60" s="50"/>
      <c r="M60" s="51"/>
      <c r="N60" s="48">
        <f>SUM(N58:N59)</f>
        <v>2665.88</v>
      </c>
    </row>
    <row r="61" spans="1:14" ht="12.7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4" t="str">
        <f>A54</f>
        <v>МЕТАЛЛИСТОВ 7</v>
      </c>
      <c r="B62" s="14"/>
      <c r="C62" s="14"/>
      <c r="D62" s="14"/>
      <c r="E62" s="52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2.75">
      <c r="A63" s="17"/>
      <c r="B63" s="13" t="s">
        <v>1</v>
      </c>
      <c r="C63" s="13"/>
      <c r="D63" s="13"/>
      <c r="E63" s="13"/>
      <c r="F63" s="13"/>
      <c r="G63" s="13"/>
      <c r="H63" s="13"/>
      <c r="I63" s="12" t="s">
        <v>2</v>
      </c>
      <c r="J63" s="12"/>
      <c r="K63" s="12"/>
      <c r="L63" s="12"/>
      <c r="M63" s="12"/>
      <c r="N63" s="12"/>
    </row>
    <row r="64" spans="1:14" ht="12.75">
      <c r="A64" s="18" t="s">
        <v>3</v>
      </c>
      <c r="B64" s="11" t="s">
        <v>4</v>
      </c>
      <c r="C64" s="11"/>
      <c r="D64" s="11"/>
      <c r="E64" s="11"/>
      <c r="F64" s="11"/>
      <c r="G64" s="19" t="s">
        <v>5</v>
      </c>
      <c r="H64" s="20" t="s">
        <v>6</v>
      </c>
      <c r="I64" s="10" t="s">
        <v>4</v>
      </c>
      <c r="J64" s="10"/>
      <c r="K64" s="10"/>
      <c r="L64" s="10"/>
      <c r="M64" s="10"/>
      <c r="N64" s="21" t="s">
        <v>6</v>
      </c>
    </row>
    <row r="65" spans="1:14" ht="12.75">
      <c r="A65" s="22" t="s">
        <v>21</v>
      </c>
      <c r="B65" s="23"/>
      <c r="C65" s="24"/>
      <c r="D65" s="24"/>
      <c r="E65" s="24"/>
      <c r="F65" s="25"/>
      <c r="G65" s="26"/>
      <c r="H65" s="27">
        <v>0</v>
      </c>
      <c r="I65" s="28" t="s">
        <v>8</v>
      </c>
      <c r="J65" s="29"/>
      <c r="K65" s="29"/>
      <c r="L65" s="29"/>
      <c r="M65" s="30"/>
      <c r="N65" s="31"/>
    </row>
    <row r="66" spans="1:14" ht="12.75">
      <c r="A66" s="32"/>
      <c r="B66" s="33"/>
      <c r="C66" s="15"/>
      <c r="D66" s="15"/>
      <c r="E66" s="15"/>
      <c r="F66" s="34"/>
      <c r="G66" s="35"/>
      <c r="H66" s="36"/>
      <c r="I66" s="37" t="s">
        <v>9</v>
      </c>
      <c r="J66" s="38"/>
      <c r="K66" s="38"/>
      <c r="L66" s="38"/>
      <c r="M66" s="39"/>
      <c r="N66" s="40">
        <v>2665.88</v>
      </c>
    </row>
    <row r="67" spans="1:14" ht="12.75">
      <c r="A67" s="32"/>
      <c r="B67" s="33"/>
      <c r="C67" s="15"/>
      <c r="D67" s="15"/>
      <c r="E67" s="15"/>
      <c r="F67" s="34"/>
      <c r="G67" s="35"/>
      <c r="H67" s="42"/>
      <c r="I67" s="41"/>
      <c r="J67" s="15"/>
      <c r="K67" s="15"/>
      <c r="L67" s="15"/>
      <c r="M67" s="34"/>
      <c r="N67" s="43"/>
    </row>
    <row r="68" spans="1:14" ht="12.75">
      <c r="A68" s="44"/>
      <c r="B68" s="45"/>
      <c r="C68" s="46"/>
      <c r="D68" s="46"/>
      <c r="E68" s="46"/>
      <c r="F68" s="47"/>
      <c r="G68" s="45"/>
      <c r="H68" s="48">
        <f>SUM(H65:H67)</f>
        <v>0</v>
      </c>
      <c r="I68" s="49"/>
      <c r="J68" s="50"/>
      <c r="K68" s="50"/>
      <c r="L68" s="50"/>
      <c r="M68" s="51"/>
      <c r="N68" s="48">
        <f>SUM(N66:N67)</f>
        <v>2665.88</v>
      </c>
    </row>
    <row r="69" spans="1:14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4" t="str">
        <f>A62</f>
        <v>МЕТАЛЛИСТОВ 7</v>
      </c>
      <c r="B70" s="14"/>
      <c r="C70" s="14"/>
      <c r="D70" s="14"/>
      <c r="E70" s="52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2.75">
      <c r="A71" s="17"/>
      <c r="B71" s="13" t="s">
        <v>1</v>
      </c>
      <c r="C71" s="13"/>
      <c r="D71" s="13"/>
      <c r="E71" s="13"/>
      <c r="F71" s="13"/>
      <c r="G71" s="13"/>
      <c r="H71" s="13"/>
      <c r="I71" s="12" t="s">
        <v>2</v>
      </c>
      <c r="J71" s="12"/>
      <c r="K71" s="12"/>
      <c r="L71" s="12"/>
      <c r="M71" s="12"/>
      <c r="N71" s="12"/>
    </row>
    <row r="72" spans="1:14" ht="12.75">
      <c r="A72" s="18" t="s">
        <v>3</v>
      </c>
      <c r="B72" s="11" t="s">
        <v>4</v>
      </c>
      <c r="C72" s="11"/>
      <c r="D72" s="11"/>
      <c r="E72" s="11"/>
      <c r="F72" s="11"/>
      <c r="G72" s="19" t="s">
        <v>5</v>
      </c>
      <c r="H72" s="20" t="s">
        <v>6</v>
      </c>
      <c r="I72" s="10" t="s">
        <v>4</v>
      </c>
      <c r="J72" s="10"/>
      <c r="K72" s="10"/>
      <c r="L72" s="10"/>
      <c r="M72" s="10"/>
      <c r="N72" s="21" t="s">
        <v>6</v>
      </c>
    </row>
    <row r="73" spans="1:14" ht="12.75">
      <c r="A73" s="22" t="s">
        <v>22</v>
      </c>
      <c r="B73" s="23" t="s">
        <v>23</v>
      </c>
      <c r="C73" s="24"/>
      <c r="D73" s="24"/>
      <c r="E73" s="24"/>
      <c r="F73" s="25"/>
      <c r="G73" s="26"/>
      <c r="H73" s="27">
        <v>159.84</v>
      </c>
      <c r="I73" s="28" t="s">
        <v>8</v>
      </c>
      <c r="J73" s="29"/>
      <c r="K73" s="29"/>
      <c r="L73" s="29"/>
      <c r="M73" s="30"/>
      <c r="N73" s="31"/>
    </row>
    <row r="74" spans="1:14" ht="12.75">
      <c r="A74" s="32"/>
      <c r="B74" s="33"/>
      <c r="C74" s="15"/>
      <c r="D74" s="15"/>
      <c r="E74" s="15"/>
      <c r="F74" s="34"/>
      <c r="G74" s="35"/>
      <c r="H74" s="36"/>
      <c r="I74" s="37" t="s">
        <v>9</v>
      </c>
      <c r="J74" s="38"/>
      <c r="K74" s="38"/>
      <c r="L74" s="38"/>
      <c r="M74" s="39"/>
      <c r="N74" s="40">
        <v>2665.88</v>
      </c>
    </row>
    <row r="75" spans="1:14" ht="12.75">
      <c r="A75" s="32"/>
      <c r="B75" s="23"/>
      <c r="C75" s="24"/>
      <c r="D75" s="24"/>
      <c r="E75" s="24"/>
      <c r="F75" s="25"/>
      <c r="G75" s="26"/>
      <c r="H75" s="27"/>
      <c r="I75" s="41" t="s">
        <v>24</v>
      </c>
      <c r="J75" s="15"/>
      <c r="K75" s="15"/>
      <c r="L75" s="15"/>
      <c r="M75" s="34" t="s">
        <v>11</v>
      </c>
      <c r="N75" s="36">
        <v>8055.9</v>
      </c>
    </row>
    <row r="76" spans="1:14" ht="12.75">
      <c r="A76" s="32"/>
      <c r="B76" s="33"/>
      <c r="C76" s="15"/>
      <c r="D76" s="15"/>
      <c r="E76" s="15"/>
      <c r="F76" s="34"/>
      <c r="G76" s="35"/>
      <c r="H76" s="36"/>
      <c r="I76" s="41" t="s">
        <v>25</v>
      </c>
      <c r="J76" s="15"/>
      <c r="K76" s="15"/>
      <c r="L76" s="15"/>
      <c r="M76" s="34"/>
      <c r="N76" s="36">
        <v>509.76</v>
      </c>
    </row>
    <row r="77" spans="1:14" ht="12.75">
      <c r="A77" s="32"/>
      <c r="B77" s="33"/>
      <c r="C77" s="15"/>
      <c r="D77" s="15"/>
      <c r="E77" s="15"/>
      <c r="F77" s="34"/>
      <c r="G77" s="35"/>
      <c r="H77" s="42"/>
      <c r="I77" s="41"/>
      <c r="J77" s="15"/>
      <c r="K77" s="15"/>
      <c r="L77" s="15"/>
      <c r="M77" s="34"/>
      <c r="N77" s="43"/>
    </row>
    <row r="78" spans="1:14" ht="12.75">
      <c r="A78" s="44"/>
      <c r="B78" s="45"/>
      <c r="C78" s="46"/>
      <c r="D78" s="46"/>
      <c r="E78" s="46"/>
      <c r="F78" s="47"/>
      <c r="G78" s="45"/>
      <c r="H78" s="48">
        <f>SUM(H73:H77)</f>
        <v>159.84</v>
      </c>
      <c r="I78" s="49"/>
      <c r="J78" s="50"/>
      <c r="K78" s="50"/>
      <c r="L78" s="50"/>
      <c r="M78" s="51"/>
      <c r="N78" s="48">
        <f>SUM(N74:N77)</f>
        <v>11231.539999999999</v>
      </c>
    </row>
    <row r="79" spans="1:14" ht="12.7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2.75">
      <c r="A80" s="14" t="str">
        <f>A70</f>
        <v>МЕТАЛЛИСТОВ 7</v>
      </c>
      <c r="B80" s="14"/>
      <c r="C80" s="14"/>
      <c r="D80" s="14"/>
      <c r="E80" s="52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2.75">
      <c r="A81" s="17"/>
      <c r="B81" s="13" t="s">
        <v>1</v>
      </c>
      <c r="C81" s="13"/>
      <c r="D81" s="13"/>
      <c r="E81" s="13"/>
      <c r="F81" s="13"/>
      <c r="G81" s="13"/>
      <c r="H81" s="13"/>
      <c r="I81" s="12" t="s">
        <v>2</v>
      </c>
      <c r="J81" s="12"/>
      <c r="K81" s="12"/>
      <c r="L81" s="12"/>
      <c r="M81" s="12"/>
      <c r="N81" s="12"/>
    </row>
    <row r="82" spans="1:14" ht="12.75">
      <c r="A82" s="18" t="s">
        <v>3</v>
      </c>
      <c r="B82" s="11" t="s">
        <v>4</v>
      </c>
      <c r="C82" s="11"/>
      <c r="D82" s="11"/>
      <c r="E82" s="11"/>
      <c r="F82" s="11"/>
      <c r="G82" s="19" t="s">
        <v>5</v>
      </c>
      <c r="H82" s="20" t="s">
        <v>6</v>
      </c>
      <c r="I82" s="10" t="s">
        <v>4</v>
      </c>
      <c r="J82" s="10"/>
      <c r="K82" s="10"/>
      <c r="L82" s="10"/>
      <c r="M82" s="10"/>
      <c r="N82" s="21" t="s">
        <v>6</v>
      </c>
    </row>
    <row r="83" spans="1:14" ht="12.75">
      <c r="A83" s="22" t="s">
        <v>26</v>
      </c>
      <c r="B83" s="23"/>
      <c r="C83" s="24"/>
      <c r="D83" s="24"/>
      <c r="E83" s="24"/>
      <c r="F83" s="25"/>
      <c r="G83" s="26"/>
      <c r="H83" s="27">
        <v>0</v>
      </c>
      <c r="I83" s="28" t="s">
        <v>8</v>
      </c>
      <c r="J83" s="29"/>
      <c r="K83" s="29"/>
      <c r="L83" s="29"/>
      <c r="M83" s="30"/>
      <c r="N83" s="31"/>
    </row>
    <row r="84" spans="1:14" ht="12.75">
      <c r="A84" s="32"/>
      <c r="B84" s="33"/>
      <c r="C84" s="15"/>
      <c r="D84" s="15"/>
      <c r="E84" s="15"/>
      <c r="F84" s="34"/>
      <c r="G84" s="35"/>
      <c r="H84" s="36"/>
      <c r="I84" s="37" t="s">
        <v>9</v>
      </c>
      <c r="J84" s="38"/>
      <c r="K84" s="38"/>
      <c r="L84" s="38"/>
      <c r="M84" s="39"/>
      <c r="N84" s="40">
        <v>2665.88</v>
      </c>
    </row>
    <row r="85" spans="1:14" ht="12.75">
      <c r="A85" s="32"/>
      <c r="B85" s="33"/>
      <c r="C85" s="15"/>
      <c r="D85" s="15"/>
      <c r="E85" s="15"/>
      <c r="F85" s="34"/>
      <c r="G85" s="35"/>
      <c r="H85" s="42"/>
      <c r="I85" s="41"/>
      <c r="J85" s="15"/>
      <c r="K85" s="15"/>
      <c r="L85" s="15"/>
      <c r="M85" s="34"/>
      <c r="N85" s="43"/>
    </row>
    <row r="86" spans="1:14" ht="12.75">
      <c r="A86" s="44"/>
      <c r="B86" s="45"/>
      <c r="C86" s="46"/>
      <c r="D86" s="46"/>
      <c r="E86" s="46"/>
      <c r="F86" s="47"/>
      <c r="G86" s="45"/>
      <c r="H86" s="48">
        <f>SUM(H83:H85)</f>
        <v>0</v>
      </c>
      <c r="I86" s="49"/>
      <c r="J86" s="50"/>
      <c r="K86" s="50"/>
      <c r="L86" s="50"/>
      <c r="M86" s="51"/>
      <c r="N86" s="48">
        <f>SUM(N84:N85)</f>
        <v>2665.88</v>
      </c>
    </row>
    <row r="87" spans="1:14" ht="12.7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2.75">
      <c r="A88" s="14" t="str">
        <f>A80</f>
        <v>МЕТАЛЛИСТОВ 7</v>
      </c>
      <c r="B88" s="14"/>
      <c r="C88" s="14"/>
      <c r="D88" s="14"/>
      <c r="E88" s="52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2.75">
      <c r="A89" s="17"/>
      <c r="B89" s="13" t="s">
        <v>1</v>
      </c>
      <c r="C89" s="13"/>
      <c r="D89" s="13"/>
      <c r="E89" s="13"/>
      <c r="F89" s="13"/>
      <c r="G89" s="13"/>
      <c r="H89" s="13"/>
      <c r="I89" s="12" t="s">
        <v>2</v>
      </c>
      <c r="J89" s="12"/>
      <c r="K89" s="12"/>
      <c r="L89" s="12"/>
      <c r="M89" s="12"/>
      <c r="N89" s="12"/>
    </row>
    <row r="90" spans="1:14" ht="12.75">
      <c r="A90" s="18" t="s">
        <v>3</v>
      </c>
      <c r="B90" s="11" t="s">
        <v>4</v>
      </c>
      <c r="C90" s="11"/>
      <c r="D90" s="11"/>
      <c r="E90" s="11"/>
      <c r="F90" s="11"/>
      <c r="G90" s="19" t="s">
        <v>5</v>
      </c>
      <c r="H90" s="20" t="s">
        <v>6</v>
      </c>
      <c r="I90" s="10" t="s">
        <v>4</v>
      </c>
      <c r="J90" s="10"/>
      <c r="K90" s="10"/>
      <c r="L90" s="10"/>
      <c r="M90" s="10"/>
      <c r="N90" s="21" t="s">
        <v>6</v>
      </c>
    </row>
    <row r="91" spans="1:14" ht="12.75">
      <c r="A91" s="22" t="s">
        <v>27</v>
      </c>
      <c r="B91" s="23"/>
      <c r="C91" s="24"/>
      <c r="D91" s="24"/>
      <c r="E91" s="24"/>
      <c r="F91" s="25"/>
      <c r="G91" s="26"/>
      <c r="H91" s="27">
        <v>0</v>
      </c>
      <c r="I91" s="28" t="s">
        <v>8</v>
      </c>
      <c r="J91" s="29"/>
      <c r="K91" s="29"/>
      <c r="L91" s="29"/>
      <c r="M91" s="30"/>
      <c r="N91" s="31"/>
    </row>
    <row r="92" spans="1:14" ht="12.75">
      <c r="A92" s="32"/>
      <c r="B92" s="33"/>
      <c r="C92" s="15"/>
      <c r="D92" s="15"/>
      <c r="E92" s="15"/>
      <c r="F92" s="34"/>
      <c r="G92" s="35"/>
      <c r="H92" s="36"/>
      <c r="I92" s="37" t="s">
        <v>9</v>
      </c>
      <c r="J92" s="38"/>
      <c r="K92" s="38"/>
      <c r="L92" s="38"/>
      <c r="M92" s="39"/>
      <c r="N92" s="40">
        <v>2665.88</v>
      </c>
    </row>
    <row r="93" spans="1:14" ht="12.75">
      <c r="A93" s="32"/>
      <c r="B93" s="33"/>
      <c r="C93" s="15"/>
      <c r="D93" s="15"/>
      <c r="E93" s="15"/>
      <c r="F93" s="34"/>
      <c r="G93" s="35"/>
      <c r="H93" s="42"/>
      <c r="I93" s="41"/>
      <c r="J93" s="15"/>
      <c r="K93" s="15"/>
      <c r="L93" s="15"/>
      <c r="M93" s="34"/>
      <c r="N93" s="43"/>
    </row>
    <row r="94" spans="1:14" ht="12.75">
      <c r="A94" s="44"/>
      <c r="B94" s="45"/>
      <c r="C94" s="46"/>
      <c r="D94" s="46"/>
      <c r="E94" s="46"/>
      <c r="F94" s="47"/>
      <c r="G94" s="45"/>
      <c r="H94" s="48">
        <f>SUM(H91:H93)</f>
        <v>0</v>
      </c>
      <c r="I94" s="49"/>
      <c r="J94" s="50"/>
      <c r="K94" s="50"/>
      <c r="L94" s="50"/>
      <c r="M94" s="51"/>
      <c r="N94" s="48">
        <f>SUM(N92:N93)</f>
        <v>2665.88</v>
      </c>
    </row>
    <row r="95" spans="1:14" ht="12.7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14" t="str">
        <f>A88</f>
        <v>МЕТАЛЛИСТОВ 7</v>
      </c>
      <c r="B96" s="14"/>
      <c r="C96" s="14"/>
      <c r="D96" s="14"/>
      <c r="E96" s="52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2.75">
      <c r="A97" s="17"/>
      <c r="B97" s="13" t="s">
        <v>1</v>
      </c>
      <c r="C97" s="13"/>
      <c r="D97" s="13"/>
      <c r="E97" s="13"/>
      <c r="F97" s="13"/>
      <c r="G97" s="13"/>
      <c r="H97" s="13"/>
      <c r="I97" s="12" t="s">
        <v>2</v>
      </c>
      <c r="J97" s="12"/>
      <c r="K97" s="12"/>
      <c r="L97" s="12"/>
      <c r="M97" s="12"/>
      <c r="N97" s="12"/>
    </row>
    <row r="98" spans="1:14" ht="12.75">
      <c r="A98" s="18" t="s">
        <v>3</v>
      </c>
      <c r="B98" s="11" t="s">
        <v>4</v>
      </c>
      <c r="C98" s="11"/>
      <c r="D98" s="11"/>
      <c r="E98" s="11"/>
      <c r="F98" s="11"/>
      <c r="G98" s="19" t="s">
        <v>5</v>
      </c>
      <c r="H98" s="20" t="s">
        <v>6</v>
      </c>
      <c r="I98" s="10" t="s">
        <v>4</v>
      </c>
      <c r="J98" s="10"/>
      <c r="K98" s="10"/>
      <c r="L98" s="10"/>
      <c r="M98" s="10"/>
      <c r="N98" s="21" t="s">
        <v>6</v>
      </c>
    </row>
    <row r="99" spans="1:14" ht="12.75">
      <c r="A99" s="22" t="s">
        <v>28</v>
      </c>
      <c r="B99" s="23" t="s">
        <v>29</v>
      </c>
      <c r="C99" s="24"/>
      <c r="D99" s="24"/>
      <c r="E99" s="24"/>
      <c r="F99" s="25">
        <v>12</v>
      </c>
      <c r="G99" s="26"/>
      <c r="H99" s="27">
        <v>504.5</v>
      </c>
      <c r="I99" s="28" t="s">
        <v>8</v>
      </c>
      <c r="J99" s="29"/>
      <c r="K99" s="29"/>
      <c r="L99" s="29"/>
      <c r="M99" s="30"/>
      <c r="N99" s="31"/>
    </row>
    <row r="100" spans="1:14" ht="12.75">
      <c r="A100" s="32"/>
      <c r="B100" s="33"/>
      <c r="C100" s="15"/>
      <c r="D100" s="15"/>
      <c r="E100" s="15"/>
      <c r="F100" s="34"/>
      <c r="G100" s="35"/>
      <c r="H100" s="36"/>
      <c r="I100" s="37" t="s">
        <v>9</v>
      </c>
      <c r="J100" s="38"/>
      <c r="K100" s="38"/>
      <c r="L100" s="38"/>
      <c r="M100" s="39"/>
      <c r="N100" s="40">
        <v>2665.88</v>
      </c>
    </row>
    <row r="101" spans="1:14" ht="12.75">
      <c r="A101" s="32"/>
      <c r="B101" s="23"/>
      <c r="C101" s="24"/>
      <c r="D101" s="24"/>
      <c r="E101" s="24"/>
      <c r="F101" s="25"/>
      <c r="G101" s="26"/>
      <c r="H101" s="27"/>
      <c r="I101" s="41" t="s">
        <v>30</v>
      </c>
      <c r="J101" s="15"/>
      <c r="K101" s="15"/>
      <c r="L101" s="15"/>
      <c r="M101" s="34"/>
      <c r="N101" s="36">
        <v>254.88</v>
      </c>
    </row>
    <row r="102" spans="1:14" ht="12.75">
      <c r="A102" s="32"/>
      <c r="B102" s="33"/>
      <c r="C102" s="15"/>
      <c r="D102" s="15"/>
      <c r="E102" s="15"/>
      <c r="F102" s="34"/>
      <c r="G102" s="35"/>
      <c r="H102" s="42"/>
      <c r="I102" s="41"/>
      <c r="J102" s="15"/>
      <c r="K102" s="15"/>
      <c r="L102" s="15"/>
      <c r="M102" s="34"/>
      <c r="N102" s="43"/>
    </row>
    <row r="103" spans="1:14" ht="12.75">
      <c r="A103" s="44"/>
      <c r="B103" s="45"/>
      <c r="C103" s="46"/>
      <c r="D103" s="46"/>
      <c r="E103" s="46"/>
      <c r="F103" s="47"/>
      <c r="G103" s="45"/>
      <c r="H103" s="48">
        <f>SUM(H99:H102)</f>
        <v>504.5</v>
      </c>
      <c r="I103" s="49"/>
      <c r="J103" s="50"/>
      <c r="K103" s="50"/>
      <c r="L103" s="50"/>
      <c r="M103" s="51"/>
      <c r="N103" s="48">
        <f>SUM(N100:N102)</f>
        <v>2920.76</v>
      </c>
    </row>
    <row r="104" spans="1:14" ht="12.75">
      <c r="A104" s="9" t="s">
        <v>31</v>
      </c>
      <c r="B104" s="9"/>
      <c r="C104" s="9"/>
      <c r="D104" s="9"/>
      <c r="E104" s="9"/>
      <c r="F104" s="9"/>
      <c r="G104" s="9"/>
      <c r="H104" s="8">
        <f>H9+H19+H27+H35+H43+H52+H60+H68+H78+H86+H94+H103</f>
        <v>1163.04</v>
      </c>
      <c r="I104" s="8"/>
      <c r="J104" s="53"/>
      <c r="K104" s="53"/>
      <c r="L104" s="53"/>
      <c r="M104" s="53"/>
      <c r="N104" s="53"/>
    </row>
    <row r="105" spans="1:14" ht="12.75">
      <c r="A105" s="9" t="s">
        <v>32</v>
      </c>
      <c r="B105" s="9"/>
      <c r="C105" s="9"/>
      <c r="D105" s="9"/>
      <c r="E105" s="9"/>
      <c r="F105" s="9"/>
      <c r="G105" s="9"/>
      <c r="H105" s="7">
        <f>N9+N19+N27+N35+N43+N52+N60+N68+N78+N86+N94+N103</f>
        <v>43360.72</v>
      </c>
      <c r="I105" s="7"/>
      <c r="J105" s="53"/>
      <c r="K105" s="53"/>
      <c r="L105" s="53"/>
      <c r="M105" s="53"/>
      <c r="N105" s="53"/>
    </row>
    <row r="106" spans="1:14" ht="12.75">
      <c r="A106" s="9" t="s">
        <v>33</v>
      </c>
      <c r="B106" s="9"/>
      <c r="C106" s="9"/>
      <c r="D106" s="9"/>
      <c r="E106" s="9"/>
      <c r="F106" s="9"/>
      <c r="G106" s="9"/>
      <c r="H106" s="6">
        <f>SUM(H104:H105)</f>
        <v>44523.76</v>
      </c>
      <c r="I106" s="6"/>
      <c r="J106" s="53"/>
      <c r="K106" s="53"/>
      <c r="L106" s="53"/>
      <c r="M106" s="53"/>
      <c r="N106" s="53"/>
    </row>
    <row r="110" spans="1:10" ht="12.75">
      <c r="A110" s="14" t="s">
        <v>34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 t="s">
        <v>35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 t="s">
        <v>36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14" t="s">
        <v>37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2.75">
      <c r="A115" s="5" t="s">
        <v>38</v>
      </c>
      <c r="B115" s="5"/>
      <c r="C115" s="55"/>
      <c r="D115" s="56"/>
      <c r="E115" s="55"/>
      <c r="F115" s="56"/>
      <c r="G115" s="55"/>
      <c r="H115" s="56"/>
      <c r="I115" s="5" t="s">
        <v>38</v>
      </c>
      <c r="J115" s="5"/>
    </row>
    <row r="116" spans="1:10" ht="12.75">
      <c r="A116" s="4" t="s">
        <v>39</v>
      </c>
      <c r="B116" s="4"/>
      <c r="C116" s="4" t="s">
        <v>40</v>
      </c>
      <c r="D116" s="4"/>
      <c r="E116" s="4" t="s">
        <v>41</v>
      </c>
      <c r="F116" s="4"/>
      <c r="G116" s="4" t="s">
        <v>42</v>
      </c>
      <c r="H116" s="4"/>
      <c r="I116" s="4" t="s">
        <v>39</v>
      </c>
      <c r="J116" s="4"/>
    </row>
    <row r="117" spans="1:10" ht="12.75">
      <c r="A117" s="3" t="s">
        <v>43</v>
      </c>
      <c r="B117" s="3"/>
      <c r="C117" s="58"/>
      <c r="D117" s="59"/>
      <c r="E117" s="58"/>
      <c r="F117" s="59"/>
      <c r="G117" s="58"/>
      <c r="H117" s="59"/>
      <c r="I117" s="3" t="s">
        <v>44</v>
      </c>
      <c r="J117" s="3"/>
    </row>
    <row r="118" spans="1:10" ht="12.75">
      <c r="A118" s="55"/>
      <c r="B118" s="60"/>
      <c r="C118" s="53"/>
      <c r="D118" s="53"/>
      <c r="E118" s="61"/>
      <c r="F118" s="53"/>
      <c r="G118" s="55"/>
      <c r="H118" s="60"/>
      <c r="I118" s="55"/>
      <c r="J118" s="60"/>
    </row>
    <row r="119" spans="1:10" ht="12.75">
      <c r="A119" s="2">
        <v>49422.88</v>
      </c>
      <c r="B119" s="2"/>
      <c r="C119" s="1">
        <v>0</v>
      </c>
      <c r="D119" s="1"/>
      <c r="E119" s="72">
        <v>1716.13</v>
      </c>
      <c r="F119" s="72"/>
      <c r="G119" s="72">
        <v>0</v>
      </c>
      <c r="H119" s="72"/>
      <c r="I119" s="2">
        <f>A119+E119-G119</f>
        <v>51139.009999999995</v>
      </c>
      <c r="J119" s="2"/>
    </row>
    <row r="120" spans="1:10" ht="12.75">
      <c r="A120" s="58"/>
      <c r="B120" s="59"/>
      <c r="C120" s="62"/>
      <c r="D120" s="62"/>
      <c r="E120" s="58"/>
      <c r="F120" s="62"/>
      <c r="G120" s="58"/>
      <c r="H120" s="59"/>
      <c r="I120" s="58"/>
      <c r="J120" s="59"/>
    </row>
    <row r="121" spans="1:10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</row>
    <row r="122" spans="1:10" ht="12.75">
      <c r="A122" s="14" t="s">
        <v>34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35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45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 t="s">
        <v>37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</row>
    <row r="127" spans="1:10" ht="12.75">
      <c r="A127" s="5" t="s">
        <v>38</v>
      </c>
      <c r="B127" s="5"/>
      <c r="C127" s="63"/>
      <c r="D127" s="56"/>
      <c r="E127" s="73" t="s">
        <v>41</v>
      </c>
      <c r="F127" s="73"/>
      <c r="G127" s="73" t="s">
        <v>46</v>
      </c>
      <c r="H127" s="73"/>
      <c r="I127" s="64"/>
      <c r="J127" s="56"/>
    </row>
    <row r="128" spans="1:10" ht="12.75">
      <c r="A128" s="4" t="s">
        <v>39</v>
      </c>
      <c r="B128" s="4"/>
      <c r="C128" s="4" t="s">
        <v>40</v>
      </c>
      <c r="D128" s="4"/>
      <c r="E128" s="54" t="s">
        <v>47</v>
      </c>
      <c r="F128" s="54" t="s">
        <v>48</v>
      </c>
      <c r="G128" s="54" t="s">
        <v>49</v>
      </c>
      <c r="H128" s="54" t="s">
        <v>48</v>
      </c>
      <c r="I128" s="4" t="s">
        <v>38</v>
      </c>
      <c r="J128" s="4"/>
    </row>
    <row r="129" spans="1:10" ht="12.75">
      <c r="A129" s="3" t="s">
        <v>43</v>
      </c>
      <c r="B129" s="3"/>
      <c r="C129" s="65"/>
      <c r="D129" s="66"/>
      <c r="E129" s="57"/>
      <c r="F129" s="57" t="s">
        <v>50</v>
      </c>
      <c r="G129" s="57"/>
      <c r="H129" s="57" t="s">
        <v>50</v>
      </c>
      <c r="I129" s="3" t="s">
        <v>39</v>
      </c>
      <c r="J129" s="3"/>
    </row>
    <row r="130" spans="1:10" ht="12.75">
      <c r="A130" s="55"/>
      <c r="B130" s="60"/>
      <c r="C130" s="63"/>
      <c r="D130" s="56"/>
      <c r="E130" s="67"/>
      <c r="F130" s="67"/>
      <c r="G130" s="67"/>
      <c r="H130" s="67"/>
      <c r="I130" s="68"/>
      <c r="J130" s="69"/>
    </row>
    <row r="131" spans="1:10" ht="12.75">
      <c r="A131" s="2">
        <v>-5961.75</v>
      </c>
      <c r="B131" s="2"/>
      <c r="C131" s="2">
        <v>65336.88</v>
      </c>
      <c r="D131" s="2"/>
      <c r="E131" s="70">
        <v>50827.92</v>
      </c>
      <c r="F131" s="70">
        <v>8294.1</v>
      </c>
      <c r="G131" s="70">
        <f>H104+H105</f>
        <v>44523.76</v>
      </c>
      <c r="H131" s="70">
        <v>7265.38</v>
      </c>
      <c r="I131" s="2">
        <f>A131+E131-G131</f>
        <v>342.4099999999962</v>
      </c>
      <c r="J131" s="2"/>
    </row>
    <row r="132" spans="1:10" ht="12.75">
      <c r="A132" s="58"/>
      <c r="B132" s="59"/>
      <c r="C132" s="58"/>
      <c r="D132" s="59"/>
      <c r="E132" s="71"/>
      <c r="F132" s="71"/>
      <c r="G132" s="71"/>
      <c r="H132" s="71"/>
      <c r="I132" s="58"/>
      <c r="J132" s="59"/>
    </row>
  </sheetData>
  <sheetProtection/>
  <mergeCells count="99">
    <mergeCell ref="A131:B131"/>
    <mergeCell ref="C131:D131"/>
    <mergeCell ref="I131:J131"/>
    <mergeCell ref="A128:B128"/>
    <mergeCell ref="C128:D128"/>
    <mergeCell ref="I128:J128"/>
    <mergeCell ref="A129:B129"/>
    <mergeCell ref="I129:J129"/>
    <mergeCell ref="A122:J122"/>
    <mergeCell ref="A123:J123"/>
    <mergeCell ref="A124:J124"/>
    <mergeCell ref="A125:J125"/>
    <mergeCell ref="A127:B127"/>
    <mergeCell ref="E127:F127"/>
    <mergeCell ref="G127:H127"/>
    <mergeCell ref="A117:B117"/>
    <mergeCell ref="I117:J117"/>
    <mergeCell ref="A119:B119"/>
    <mergeCell ref="C119:D119"/>
    <mergeCell ref="E119:F119"/>
    <mergeCell ref="G119:H119"/>
    <mergeCell ref="I119:J119"/>
    <mergeCell ref="A116:B116"/>
    <mergeCell ref="C116:D116"/>
    <mergeCell ref="E116:F116"/>
    <mergeCell ref="G116:H116"/>
    <mergeCell ref="I116:J116"/>
    <mergeCell ref="A110:J110"/>
    <mergeCell ref="A111:J111"/>
    <mergeCell ref="A112:J112"/>
    <mergeCell ref="A113:J113"/>
    <mergeCell ref="A115:B115"/>
    <mergeCell ref="I115:J115"/>
    <mergeCell ref="A104:G104"/>
    <mergeCell ref="H104:I104"/>
    <mergeCell ref="A105:G105"/>
    <mergeCell ref="H105:I105"/>
    <mergeCell ref="A106:G106"/>
    <mergeCell ref="H106:I106"/>
    <mergeCell ref="A96:D96"/>
    <mergeCell ref="B97:H97"/>
    <mergeCell ref="I97:N97"/>
    <mergeCell ref="B98:F98"/>
    <mergeCell ref="I98:M98"/>
    <mergeCell ref="A88:D88"/>
    <mergeCell ref="B89:H89"/>
    <mergeCell ref="I89:N89"/>
    <mergeCell ref="B90:F90"/>
    <mergeCell ref="I90:M90"/>
    <mergeCell ref="A80:D80"/>
    <mergeCell ref="B81:H81"/>
    <mergeCell ref="I81:N81"/>
    <mergeCell ref="B82:F82"/>
    <mergeCell ref="I82:M82"/>
    <mergeCell ref="A70:D70"/>
    <mergeCell ref="B71:H71"/>
    <mergeCell ref="I71:N71"/>
    <mergeCell ref="B72:F72"/>
    <mergeCell ref="I72:M72"/>
    <mergeCell ref="A62:D62"/>
    <mergeCell ref="B63:H63"/>
    <mergeCell ref="I63:N63"/>
    <mergeCell ref="B64:F64"/>
    <mergeCell ref="I64:M64"/>
    <mergeCell ref="A54:D54"/>
    <mergeCell ref="B55:H55"/>
    <mergeCell ref="I55:N55"/>
    <mergeCell ref="B56:F56"/>
    <mergeCell ref="I56:M56"/>
    <mergeCell ref="A45:D45"/>
    <mergeCell ref="B46:H46"/>
    <mergeCell ref="I46:N46"/>
    <mergeCell ref="B47:F47"/>
    <mergeCell ref="I47:M47"/>
    <mergeCell ref="A37:D37"/>
    <mergeCell ref="B38:H38"/>
    <mergeCell ref="I38:N38"/>
    <mergeCell ref="B39:F39"/>
    <mergeCell ref="I39:M39"/>
    <mergeCell ref="A29:D29"/>
    <mergeCell ref="B30:H30"/>
    <mergeCell ref="I30:N30"/>
    <mergeCell ref="B31:F31"/>
    <mergeCell ref="I31:M31"/>
    <mergeCell ref="A21:D21"/>
    <mergeCell ref="B22:H22"/>
    <mergeCell ref="I22:N22"/>
    <mergeCell ref="B23:F23"/>
    <mergeCell ref="I23:M23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25" bottom="1.025" header="0.7875" footer="0.7875"/>
  <pageSetup firstPageNumber="1" useFirstPageNumber="1" orientation="portrait" paperSize="9"/>
  <headerFooter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25" bottom="1.025" header="0.7875" footer="0.7875"/>
  <pageSetup orientation="portrait" paperSize="9"/>
  <headerFooter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25" bottom="1.025" header="0.7875" footer="0.7875"/>
  <pageSetup orientation="portrait" paperSize="9"/>
  <headerFooter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OpenOffice.org/3.2$Win32 OpenOffice.org_project/320m19$Build-9505</Application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2015-02-16T08:19:28Z</dcterms:created>
  <dcterms:modified xsi:type="dcterms:W3CDTF">2015-03-27T08:05:59Z</dcterms:modified>
  <cp:category/>
  <cp:version/>
  <cp:contentType/>
  <cp:contentStatus/>
  <cp:revision>1</cp:revision>
</cp:coreProperties>
</file>